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"/>
    </mc:Choice>
  </mc:AlternateContent>
  <xr:revisionPtr revIDLastSave="0" documentId="8_{67D4B045-AE3C-404B-A09A-07A45AAD2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I11" i="2"/>
  <c r="I12" i="2"/>
  <c r="I13" i="2"/>
  <c r="I14" i="2"/>
  <c r="I15" i="2"/>
  <c r="H49" i="2"/>
  <c r="H50" i="2"/>
  <c r="H51" i="2"/>
  <c r="H48" i="2"/>
  <c r="H43" i="2"/>
  <c r="H42" i="2"/>
  <c r="H37" i="2"/>
  <c r="H36" i="2"/>
  <c r="I28" i="2"/>
  <c r="I29" i="2"/>
  <c r="I30" i="2"/>
  <c r="I27" i="2"/>
  <c r="H28" i="2"/>
  <c r="H29" i="2"/>
  <c r="H30" i="2"/>
  <c r="H31" i="2"/>
  <c r="H27" i="2"/>
  <c r="H21" i="2"/>
  <c r="H22" i="2"/>
  <c r="H20" i="2"/>
  <c r="H10" i="2"/>
  <c r="G49" i="2"/>
  <c r="G36" i="2"/>
  <c r="G37" i="2" s="1"/>
  <c r="G21" i="2"/>
  <c r="G14" i="2"/>
  <c r="G13" i="2"/>
  <c r="G12" i="2"/>
  <c r="G11" i="2"/>
  <c r="G10" i="2"/>
  <c r="E51" i="2"/>
  <c r="G50" i="2"/>
  <c r="E37" i="2"/>
  <c r="F31" i="2"/>
  <c r="G31" i="2" s="1"/>
  <c r="E31" i="2"/>
  <c r="G30" i="2"/>
  <c r="G29" i="2"/>
  <c r="G28" i="2"/>
  <c r="G27" i="2"/>
  <c r="E22" i="2"/>
  <c r="E15" i="2"/>
  <c r="I50" i="2" l="1"/>
  <c r="I10" i="2"/>
  <c r="F51" i="2"/>
  <c r="G51" i="2" s="1"/>
  <c r="F22" i="2"/>
  <c r="G22" i="2" s="1"/>
  <c r="I42" i="2"/>
  <c r="I31" i="2"/>
  <c r="G42" i="2"/>
  <c r="G43" i="2" s="1"/>
  <c r="I20" i="2"/>
  <c r="I49" i="2"/>
  <c r="F43" i="2"/>
  <c r="I21" i="2"/>
  <c r="I36" i="2"/>
  <c r="I48" i="2"/>
  <c r="G48" i="2"/>
  <c r="G20" i="2"/>
  <c r="F37" i="2"/>
  <c r="F15" i="2"/>
  <c r="G15" i="2" s="1"/>
  <c r="C31" i="2"/>
  <c r="B31" i="2"/>
  <c r="D27" i="2"/>
  <c r="D28" i="2"/>
  <c r="D29" i="2"/>
  <c r="D30" i="2"/>
  <c r="D31" i="2" l="1"/>
  <c r="J27" i="2"/>
  <c r="J30" i="2"/>
  <c r="J29" i="2"/>
  <c r="J28" i="2"/>
  <c r="C22" i="2" l="1"/>
  <c r="I22" i="2" s="1"/>
  <c r="D50" i="2" l="1"/>
  <c r="D49" i="2"/>
  <c r="D48" i="2"/>
  <c r="D42" i="2"/>
  <c r="D43" i="2" s="1"/>
  <c r="B51" i="2"/>
  <c r="D36" i="2"/>
  <c r="D37" i="2" s="1"/>
  <c r="C37" i="2"/>
  <c r="I37" i="2" s="1"/>
  <c r="B37" i="2"/>
  <c r="D21" i="2"/>
  <c r="D20" i="2"/>
  <c r="B22" i="2"/>
  <c r="D11" i="2"/>
  <c r="D12" i="2"/>
  <c r="D13" i="2"/>
  <c r="D14" i="2"/>
  <c r="D10" i="2"/>
  <c r="B15" i="2"/>
  <c r="C51" i="2" l="1"/>
  <c r="I51" i="2" s="1"/>
  <c r="C43" i="2"/>
  <c r="I43" i="2" s="1"/>
  <c r="D51" i="2" l="1"/>
  <c r="D22" i="2"/>
  <c r="J50" i="2"/>
  <c r="J49" i="2"/>
  <c r="J42" i="2"/>
  <c r="J20" i="2"/>
  <c r="J21" i="2"/>
  <c r="J43" i="2" l="1"/>
  <c r="J22" i="2" l="1"/>
  <c r="C15" i="2"/>
  <c r="D15" i="2" l="1"/>
  <c r="J10" i="2"/>
  <c r="J13" i="2" l="1"/>
  <c r="J14" i="2"/>
  <c r="J12" i="2"/>
  <c r="J11" i="2"/>
  <c r="J15" i="2" l="1"/>
  <c r="J31" i="2" l="1"/>
  <c r="J36" i="2" l="1"/>
  <c r="J37" i="2" l="1"/>
  <c r="J48" i="2" l="1"/>
  <c r="J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H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  <comment ref="F48" authorId="0" shapeId="0" xr:uid="{662E01AF-486A-4191-8E8A-60E5FECA1CE0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27 colaboradores</t>
        </r>
      </text>
    </comment>
    <comment ref="F49" authorId="0" shapeId="0" xr:uid="{B4406DA3-B5D9-49E8-B662-A96706F2C34D}">
      <text>
        <r>
          <rPr>
            <b/>
            <sz val="9"/>
            <color indexed="81"/>
            <rFont val="Segoe UI"/>
            <charset val="1"/>
          </rPr>
          <t>Luana Porfirio Pereira:</t>
        </r>
        <r>
          <rPr>
            <sz val="9"/>
            <color indexed="81"/>
            <rFont val="Segoe UI"/>
            <charset val="1"/>
          </rPr>
          <t xml:space="preserve">
Conforme informado os colaboradores não são considerados, pois não entram nas metas de contrato. Essas vagas são disponibilizadas para rede.
Diferença de 2colaboradores</t>
        </r>
      </text>
    </comment>
  </commentList>
</comments>
</file>

<file path=xl/sharedStrings.xml><?xml version="1.0" encoding="utf-8"?>
<sst xmlns="http://schemas.openxmlformats.org/spreadsheetml/2006/main" count="102" uniqueCount="31">
  <si>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</si>
  <si>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</si>
  <si>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</si>
  <si>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</si>
  <si>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</si>
  <si>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</si>
  <si>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</si>
  <si>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</si>
  <si>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</si>
  <si>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</si>
  <si>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</si>
  <si>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</si>
  <si>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</si>
  <si>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</si>
  <si>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</si>
  <si>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</si>
  <si>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</si>
  <si>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</si>
  <si>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</si>
  <si>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</si>
  <si>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</si>
  <si>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</si>
  <si>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</si>
  <si>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</si>
  <si>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</si>
  <si>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</si>
  <si>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</si>
  <si>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</si>
  <si>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</si>
  <si>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>Fevereiro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</si>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</sst>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7</xdr:col>
      <xdr:colOff>485053</xdr:colOff>
      <xdr:row>1</xdr:row>
      <xdr:rowOff>101654</xdr:rowOff>
    </xdr:from>
    <xdr:to>
      <xdr:col>10</xdr:col>
      <xdr:colOff>19689</xdr:colOff>
      <xdr:row>6</xdr:row>
      <xdr:rowOff>62433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1696" y="292154"/>
          <a:ext cx="1167493" cy="103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J57"/>
  <sheetViews>
    <sheetView showGridLines="0" tabSelected="1" zoomScale="115" zoomScaleNormal="115" zoomScaleSheetLayoutView="85"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P29" sqref="P29"/>
    </sheetView>
  </sheetViews>
  <sheetFormatPr defaultRowHeight="15" x14ac:dyDescent="0.25"/>
  <cols>
    <col min="1" max="1" width="38.85546875" style="1" customWidth="1"/>
    <col min="2" max="3" width="8.7109375" style="1" customWidth="1"/>
    <col min="4" max="4" width="8.7109375" style="4" customWidth="1"/>
    <col min="5" max="6" width="8.7109375" style="1" customWidth="1"/>
    <col min="7" max="7" width="8.7109375" style="4" customWidth="1"/>
    <col min="8" max="9" width="8.7109375" style="1" customWidth="1"/>
    <col min="10" max="10" width="8.7109375" style="4" customWidth="1"/>
    <col min="11" max="11" width="9.7109375" customWidth="1"/>
  </cols>
  <sheetData>
    <row r="4" spans="1:10" ht="24.75" customHeight="1" x14ac:dyDescent="0.25">
      <c r="A4" s="38" t="s">
        <v>30</v>
      </c>
      <c r="B4" s="38"/>
      <c r="C4" s="38"/>
      <c r="D4" s="38"/>
      <c r="E4" s="38"/>
      <c r="F4" s="38"/>
      <c r="G4" s="38"/>
      <c r="H4" s="38"/>
      <c r="I4" s="38"/>
      <c r="J4" s="38"/>
    </row>
    <row r="6" spans="1:10" ht="15" customHeight="1" thickBot="1" x14ac:dyDescent="0.3">
      <c r="A6" s="33"/>
      <c r="B6" s="33"/>
      <c r="C6" s="33"/>
      <c r="D6" s="33"/>
      <c r="E6" s="25"/>
      <c r="F6" s="25"/>
      <c r="G6" s="25"/>
    </row>
    <row r="7" spans="1:10" ht="20.100000000000001" customHeight="1" thickBot="1" x14ac:dyDescent="0.3">
      <c r="A7" s="24"/>
    </row>
    <row r="8" spans="1:10" ht="20.100000000000001" customHeight="1" thickBot="1" x14ac:dyDescent="0.3">
      <c r="A8" s="31" t="s">
        <v>19</v>
      </c>
      <c r="B8" s="27" t="s">
        <v>0</v>
      </c>
      <c r="C8" s="28"/>
      <c r="D8" s="29"/>
      <c r="E8" s="27" t="s">
        <v>29</v>
      </c>
      <c r="F8" s="28"/>
      <c r="G8" s="29"/>
      <c r="H8" s="27" t="s">
        <v>1</v>
      </c>
      <c r="I8" s="28"/>
      <c r="J8" s="29"/>
    </row>
    <row r="9" spans="1:10" ht="15.75" thickBot="1" x14ac:dyDescent="0.3">
      <c r="A9" s="32"/>
      <c r="B9" s="2" t="s">
        <v>18</v>
      </c>
      <c r="C9" s="2" t="s">
        <v>3</v>
      </c>
      <c r="D9" s="5" t="s">
        <v>4</v>
      </c>
      <c r="E9" s="2" t="s">
        <v>18</v>
      </c>
      <c r="F9" s="2" t="s">
        <v>3</v>
      </c>
      <c r="G9" s="5" t="s">
        <v>4</v>
      </c>
      <c r="H9" s="2" t="s">
        <v>2</v>
      </c>
      <c r="I9" s="2" t="s">
        <v>3</v>
      </c>
      <c r="J9" s="5" t="s">
        <v>4</v>
      </c>
    </row>
    <row r="10" spans="1:10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9">
        <v>240</v>
      </c>
      <c r="F10" s="9">
        <v>337</v>
      </c>
      <c r="G10" s="19">
        <f>F10/E10*100%</f>
        <v>1.4041666666666666</v>
      </c>
      <c r="H10" s="8">
        <f>B10+E10</f>
        <v>480</v>
      </c>
      <c r="I10" s="8">
        <f>C10+F10</f>
        <v>692</v>
      </c>
      <c r="J10" s="11">
        <f>I10/H10*100%</f>
        <v>1.4416666666666667</v>
      </c>
    </row>
    <row r="11" spans="1:10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9">
        <v>255</v>
      </c>
      <c r="F11" s="9">
        <v>381</v>
      </c>
      <c r="G11" s="19">
        <f t="shared" ref="G11:G15" si="1">F11/E11*100%</f>
        <v>1.4941176470588236</v>
      </c>
      <c r="H11" s="8">
        <f t="shared" ref="H11:H15" si="2">B11+E11</f>
        <v>510</v>
      </c>
      <c r="I11" s="8">
        <f t="shared" ref="I11:I15" si="3">C11+F11</f>
        <v>755</v>
      </c>
      <c r="J11" s="11">
        <f>I11/H11*100%</f>
        <v>1.4803921568627452</v>
      </c>
    </row>
    <row r="12" spans="1:10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9">
        <v>215</v>
      </c>
      <c r="F12" s="9">
        <v>192</v>
      </c>
      <c r="G12" s="19">
        <f t="shared" si="1"/>
        <v>0.89302325581395348</v>
      </c>
      <c r="H12" s="8">
        <f t="shared" si="2"/>
        <v>430</v>
      </c>
      <c r="I12" s="8">
        <f t="shared" si="3"/>
        <v>378</v>
      </c>
      <c r="J12" s="11">
        <f>I12/H12*100%</f>
        <v>0.87906976744186049</v>
      </c>
    </row>
    <row r="13" spans="1:10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9">
        <v>160</v>
      </c>
      <c r="F13" s="9">
        <v>110</v>
      </c>
      <c r="G13" s="19">
        <f t="shared" si="1"/>
        <v>0.6875</v>
      </c>
      <c r="H13" s="8">
        <f t="shared" si="2"/>
        <v>320</v>
      </c>
      <c r="I13" s="8">
        <f t="shared" si="3"/>
        <v>183</v>
      </c>
      <c r="J13" s="11">
        <f t="shared" ref="J13:J15" si="4">I13/H13*100%</f>
        <v>0.57187500000000002</v>
      </c>
    </row>
    <row r="14" spans="1:10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9">
        <v>15</v>
      </c>
      <c r="F14" s="9">
        <v>9</v>
      </c>
      <c r="G14" s="19">
        <f t="shared" si="1"/>
        <v>0.6</v>
      </c>
      <c r="H14" s="8">
        <f t="shared" si="2"/>
        <v>30</v>
      </c>
      <c r="I14" s="8">
        <f t="shared" si="3"/>
        <v>19</v>
      </c>
      <c r="J14" s="11">
        <f t="shared" si="4"/>
        <v>0.6333333333333333</v>
      </c>
    </row>
    <row r="15" spans="1:10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5">SUM(C10:C14)</f>
        <v>998</v>
      </c>
      <c r="D15" s="11">
        <f t="shared" si="0"/>
        <v>1.127683615819209</v>
      </c>
      <c r="E15" s="8">
        <f>SUM(E10:E14)</f>
        <v>885</v>
      </c>
      <c r="F15" s="8">
        <f t="shared" ref="F15" si="6">SUM(F10:F14)</f>
        <v>1029</v>
      </c>
      <c r="G15" s="11">
        <f t="shared" si="1"/>
        <v>1.1627118644067798</v>
      </c>
      <c r="H15" s="8">
        <f t="shared" si="2"/>
        <v>1770</v>
      </c>
      <c r="I15" s="8">
        <f t="shared" si="3"/>
        <v>2027</v>
      </c>
      <c r="J15" s="11">
        <f t="shared" si="4"/>
        <v>1.1451977401129942</v>
      </c>
    </row>
    <row r="16" spans="1:10" ht="20.100000000000001" customHeight="1" thickBot="1" x14ac:dyDescent="0.3">
      <c r="A16" s="13"/>
      <c r="B16" s="14"/>
      <c r="C16" s="14"/>
      <c r="D16" s="20"/>
      <c r="E16" s="14"/>
      <c r="F16" s="14"/>
      <c r="G16" s="20"/>
      <c r="H16" s="14"/>
      <c r="I16" s="14"/>
      <c r="J16" s="15"/>
    </row>
    <row r="17" spans="1:10" ht="20.100000000000001" customHeight="1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20.100000000000001" customHeight="1" thickBot="1" x14ac:dyDescent="0.3">
      <c r="A18" s="31" t="s">
        <v>20</v>
      </c>
      <c r="B18" s="27" t="s">
        <v>0</v>
      </c>
      <c r="C18" s="28"/>
      <c r="D18" s="29"/>
      <c r="E18" s="27" t="s">
        <v>29</v>
      </c>
      <c r="F18" s="28"/>
      <c r="G18" s="29"/>
      <c r="H18" s="34" t="s">
        <v>1</v>
      </c>
      <c r="I18" s="35"/>
      <c r="J18" s="36"/>
    </row>
    <row r="19" spans="1:10" s="23" customFormat="1" ht="15.75" thickBot="1" x14ac:dyDescent="0.3">
      <c r="A19" s="32"/>
      <c r="B19" s="2" t="s">
        <v>18</v>
      </c>
      <c r="C19" s="21" t="s">
        <v>3</v>
      </c>
      <c r="D19" s="5" t="s">
        <v>4</v>
      </c>
      <c r="E19" s="2" t="s">
        <v>18</v>
      </c>
      <c r="F19" s="21" t="s">
        <v>3</v>
      </c>
      <c r="G19" s="5" t="s">
        <v>4</v>
      </c>
      <c r="H19" s="21" t="s">
        <v>2</v>
      </c>
      <c r="I19" s="21" t="s">
        <v>3</v>
      </c>
      <c r="J19" s="22" t="s">
        <v>4</v>
      </c>
    </row>
    <row r="20" spans="1:10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9">
        <v>500</v>
      </c>
      <c r="F20" s="9">
        <v>288</v>
      </c>
      <c r="G20" s="19">
        <f>F20/E20*100%</f>
        <v>0.57599999999999996</v>
      </c>
      <c r="H20" s="8">
        <f>B20+E20</f>
        <v>1000</v>
      </c>
      <c r="I20" s="8">
        <f>C20+F20</f>
        <v>599</v>
      </c>
      <c r="J20" s="11">
        <f>I20/H20*100%</f>
        <v>0.59899999999999998</v>
      </c>
    </row>
    <row r="21" spans="1:10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7">C21/B21*100%</f>
        <v>1.03</v>
      </c>
      <c r="E21" s="9">
        <v>1400</v>
      </c>
      <c r="F21" s="9">
        <v>1423</v>
      </c>
      <c r="G21" s="19">
        <f t="shared" ref="G21:G22" si="8">F21/E21*100%</f>
        <v>1.0164285714285715</v>
      </c>
      <c r="H21" s="8">
        <f t="shared" ref="H21:H22" si="9">B21+E21</f>
        <v>2800</v>
      </c>
      <c r="I21" s="8">
        <f t="shared" ref="I21:I22" si="10">C21+F21</f>
        <v>2865</v>
      </c>
      <c r="J21" s="11">
        <f t="shared" ref="J21:J22" si="11">I21/H21*100%</f>
        <v>1.0232142857142856</v>
      </c>
    </row>
    <row r="22" spans="1:10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7"/>
        <v>0.92263157894736847</v>
      </c>
      <c r="E22" s="8">
        <f>SUM(E20:E21)</f>
        <v>1900</v>
      </c>
      <c r="F22" s="8">
        <f>SUM(F20:F21)</f>
        <v>1711</v>
      </c>
      <c r="G22" s="11">
        <f t="shared" si="8"/>
        <v>0.90052631578947373</v>
      </c>
      <c r="H22" s="8">
        <f t="shared" si="9"/>
        <v>3800</v>
      </c>
      <c r="I22" s="8">
        <f t="shared" si="10"/>
        <v>3464</v>
      </c>
      <c r="J22" s="11">
        <f t="shared" si="11"/>
        <v>0.91157894736842104</v>
      </c>
    </row>
    <row r="23" spans="1:10" ht="20.100000000000001" customHeight="1" x14ac:dyDescent="0.25">
      <c r="A23" s="16"/>
      <c r="B23" s="17"/>
      <c r="C23" s="17"/>
      <c r="D23" s="18"/>
      <c r="E23" s="17"/>
      <c r="F23" s="17"/>
      <c r="G23" s="18"/>
      <c r="H23" s="17"/>
      <c r="I23" s="17"/>
      <c r="J23" s="18"/>
    </row>
    <row r="24" spans="1:10" ht="20.100000000000001" customHeight="1" thickBo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20.100000000000001" customHeight="1" thickBot="1" x14ac:dyDescent="0.3">
      <c r="A25" s="31" t="s">
        <v>27</v>
      </c>
      <c r="B25" s="27" t="s">
        <v>0</v>
      </c>
      <c r="C25" s="28"/>
      <c r="D25" s="29"/>
      <c r="E25" s="27" t="s">
        <v>29</v>
      </c>
      <c r="F25" s="28"/>
      <c r="G25" s="29"/>
      <c r="H25" s="34" t="s">
        <v>1</v>
      </c>
      <c r="I25" s="35"/>
      <c r="J25" s="36"/>
    </row>
    <row r="26" spans="1:10" ht="15.75" thickBot="1" x14ac:dyDescent="0.3">
      <c r="A26" s="32"/>
      <c r="B26" s="2" t="s">
        <v>18</v>
      </c>
      <c r="C26" s="21" t="s">
        <v>3</v>
      </c>
      <c r="D26" s="5" t="s">
        <v>4</v>
      </c>
      <c r="E26" s="2" t="s">
        <v>18</v>
      </c>
      <c r="F26" s="21" t="s">
        <v>3</v>
      </c>
      <c r="G26" s="5" t="s">
        <v>4</v>
      </c>
      <c r="H26" s="12" t="s">
        <v>2</v>
      </c>
      <c r="I26" s="12" t="s">
        <v>3</v>
      </c>
      <c r="J26" s="11" t="s">
        <v>4</v>
      </c>
    </row>
    <row r="27" spans="1:10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12">C27/B27*100%</f>
        <v>0.9375</v>
      </c>
      <c r="E27" s="9">
        <v>16</v>
      </c>
      <c r="F27" s="9">
        <v>16</v>
      </c>
      <c r="G27" s="19">
        <f t="shared" ref="G27:G30" si="13">F27/E27*100%</f>
        <v>1</v>
      </c>
      <c r="H27" s="8">
        <f>B27+E27</f>
        <v>32</v>
      </c>
      <c r="I27" s="8">
        <f>C27+F27</f>
        <v>31</v>
      </c>
      <c r="J27" s="11">
        <f t="shared" ref="J27:J30" si="14">I27/H27*100%</f>
        <v>0.96875</v>
      </c>
    </row>
    <row r="28" spans="1:10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12"/>
        <v>1.1499999999999999</v>
      </c>
      <c r="E28" s="9">
        <v>60</v>
      </c>
      <c r="F28" s="9">
        <v>58</v>
      </c>
      <c r="G28" s="19">
        <f t="shared" si="13"/>
        <v>0.96666666666666667</v>
      </c>
      <c r="H28" s="8">
        <f t="shared" ref="H28:H31" si="15">B28+E28</f>
        <v>120</v>
      </c>
      <c r="I28" s="8">
        <f t="shared" ref="I28:I31" si="16">C28+F28</f>
        <v>127</v>
      </c>
      <c r="J28" s="11">
        <f t="shared" si="14"/>
        <v>1.0583333333333333</v>
      </c>
    </row>
    <row r="29" spans="1:10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12"/>
        <v>1.45</v>
      </c>
      <c r="E29" s="9">
        <v>20</v>
      </c>
      <c r="F29" s="9">
        <v>36</v>
      </c>
      <c r="G29" s="19">
        <f t="shared" si="13"/>
        <v>1.8</v>
      </c>
      <c r="H29" s="8">
        <f t="shared" si="15"/>
        <v>40</v>
      </c>
      <c r="I29" s="8">
        <f t="shared" si="16"/>
        <v>65</v>
      </c>
      <c r="J29" s="11">
        <f t="shared" si="14"/>
        <v>1.625</v>
      </c>
    </row>
    <row r="30" spans="1:10" ht="30.75" thickBot="1" x14ac:dyDescent="0.3">
      <c r="A30" s="10" t="s">
        <v>28</v>
      </c>
      <c r="B30" s="9">
        <v>104</v>
      </c>
      <c r="C30" s="9">
        <v>109</v>
      </c>
      <c r="D30" s="19">
        <f t="shared" si="12"/>
        <v>1.0480769230769231</v>
      </c>
      <c r="E30" s="9">
        <v>104</v>
      </c>
      <c r="F30" s="9">
        <v>97</v>
      </c>
      <c r="G30" s="19">
        <f t="shared" si="13"/>
        <v>0.93269230769230771</v>
      </c>
      <c r="H30" s="8">
        <f t="shared" si="15"/>
        <v>208</v>
      </c>
      <c r="I30" s="8">
        <f t="shared" si="16"/>
        <v>206</v>
      </c>
      <c r="J30" s="11">
        <f t="shared" si="14"/>
        <v>0.99038461538461542</v>
      </c>
    </row>
    <row r="31" spans="1:10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>SUM(E27:E30)</f>
        <v>200</v>
      </c>
      <c r="F31" s="8">
        <f>SUM(F27:F30)</f>
        <v>207</v>
      </c>
      <c r="G31" s="11">
        <f>F31/E31*100%</f>
        <v>1.0349999999999999</v>
      </c>
      <c r="H31" s="8">
        <f t="shared" si="15"/>
        <v>400</v>
      </c>
      <c r="I31" s="8">
        <f t="shared" si="16"/>
        <v>429</v>
      </c>
      <c r="J31" s="11">
        <f t="shared" ref="J31" si="17">I31/H31*100%</f>
        <v>1.0725</v>
      </c>
    </row>
    <row r="32" spans="1:10" ht="20.100000000000001" customHeight="1" x14ac:dyDescent="0.25">
      <c r="A32" s="16"/>
      <c r="B32" s="17"/>
      <c r="C32" s="17"/>
      <c r="D32" s="18"/>
      <c r="E32" s="17"/>
      <c r="F32" s="17"/>
      <c r="G32" s="18"/>
      <c r="H32" s="17"/>
      <c r="I32" s="17"/>
      <c r="J32" s="18"/>
    </row>
    <row r="33" spans="1:10" ht="20.100000000000001" customHeight="1" thickBo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0.100000000000001" customHeight="1" thickBot="1" x14ac:dyDescent="0.3">
      <c r="A34" s="31" t="s">
        <v>23</v>
      </c>
      <c r="B34" s="27" t="s">
        <v>0</v>
      </c>
      <c r="C34" s="28"/>
      <c r="D34" s="29"/>
      <c r="E34" s="27" t="s">
        <v>29</v>
      </c>
      <c r="F34" s="28"/>
      <c r="G34" s="29"/>
      <c r="H34" s="34" t="s">
        <v>1</v>
      </c>
      <c r="I34" s="35"/>
      <c r="J34" s="36"/>
    </row>
    <row r="35" spans="1:10" ht="15.75" thickBot="1" x14ac:dyDescent="0.3">
      <c r="A35" s="32"/>
      <c r="B35" s="2" t="s">
        <v>18</v>
      </c>
      <c r="C35" s="21" t="s">
        <v>3</v>
      </c>
      <c r="D35" s="5" t="s">
        <v>4</v>
      </c>
      <c r="E35" s="2" t="s">
        <v>18</v>
      </c>
      <c r="F35" s="21" t="s">
        <v>3</v>
      </c>
      <c r="G35" s="5" t="s">
        <v>4</v>
      </c>
      <c r="H35" s="12" t="s">
        <v>2</v>
      </c>
      <c r="I35" s="12" t="s">
        <v>3</v>
      </c>
      <c r="J35" s="11" t="s">
        <v>4</v>
      </c>
    </row>
    <row r="36" spans="1:10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9">
        <v>15000</v>
      </c>
      <c r="F36" s="9">
        <v>2356</v>
      </c>
      <c r="G36" s="19">
        <f>F36/E36*100%</f>
        <v>0.15706666666666666</v>
      </c>
      <c r="H36" s="8">
        <f>B36+E36</f>
        <v>30000</v>
      </c>
      <c r="I36" s="8">
        <f>C36+F36</f>
        <v>4816</v>
      </c>
      <c r="J36" s="11">
        <f t="shared" ref="J36" si="18">I36/H36*100%</f>
        <v>0.16053333333333333</v>
      </c>
    </row>
    <row r="37" spans="1:10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19">SUM(C36)</f>
        <v>2460</v>
      </c>
      <c r="D37" s="11">
        <f>D36</f>
        <v>0.16400000000000001</v>
      </c>
      <c r="E37" s="8">
        <f>E36</f>
        <v>15000</v>
      </c>
      <c r="F37" s="8">
        <f t="shared" ref="F37" si="20">SUM(F36)</f>
        <v>2356</v>
      </c>
      <c r="G37" s="11">
        <f>G36</f>
        <v>0.15706666666666666</v>
      </c>
      <c r="H37" s="8">
        <f>B37+E37</f>
        <v>30000</v>
      </c>
      <c r="I37" s="8">
        <f>C37+F37</f>
        <v>4816</v>
      </c>
      <c r="J37" s="11">
        <f t="shared" ref="J37" si="21">I37/H37*100%</f>
        <v>0.16053333333333333</v>
      </c>
    </row>
    <row r="38" spans="1:10" ht="20.100000000000001" customHeight="1" x14ac:dyDescent="0.25">
      <c r="A38" s="16"/>
      <c r="B38" s="17"/>
      <c r="C38" s="17"/>
      <c r="D38" s="18"/>
      <c r="E38" s="17"/>
      <c r="F38" s="17"/>
      <c r="G38" s="18"/>
      <c r="H38" s="17"/>
      <c r="I38" s="17"/>
      <c r="J38" s="18"/>
    </row>
    <row r="39" spans="1:10" ht="20.100000000000001" customHeight="1" thickBo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20.100000000000001" customHeight="1" thickBot="1" x14ac:dyDescent="0.3">
      <c r="A40" s="31" t="s">
        <v>22</v>
      </c>
      <c r="B40" s="27" t="s">
        <v>0</v>
      </c>
      <c r="C40" s="28"/>
      <c r="D40" s="29"/>
      <c r="E40" s="27" t="s">
        <v>29</v>
      </c>
      <c r="F40" s="28"/>
      <c r="G40" s="29"/>
      <c r="H40" s="34" t="s">
        <v>1</v>
      </c>
      <c r="I40" s="35"/>
      <c r="J40" s="36"/>
    </row>
    <row r="41" spans="1:10" ht="15.75" thickBot="1" x14ac:dyDescent="0.3">
      <c r="A41" s="32"/>
      <c r="B41" s="2" t="s">
        <v>18</v>
      </c>
      <c r="C41" s="21" t="s">
        <v>3</v>
      </c>
      <c r="D41" s="5" t="s">
        <v>4</v>
      </c>
      <c r="E41" s="2" t="s">
        <v>18</v>
      </c>
      <c r="F41" s="21" t="s">
        <v>3</v>
      </c>
      <c r="G41" s="5" t="s">
        <v>4</v>
      </c>
      <c r="H41" s="12" t="s">
        <v>2</v>
      </c>
      <c r="I41" s="12" t="s">
        <v>3</v>
      </c>
      <c r="J41" s="11" t="s">
        <v>4</v>
      </c>
    </row>
    <row r="42" spans="1:10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9">
        <v>180</v>
      </c>
      <c r="F42" s="9">
        <v>187</v>
      </c>
      <c r="G42" s="19">
        <f>F42/E42*100%</f>
        <v>1.038888888888889</v>
      </c>
      <c r="H42" s="8">
        <f>B42+E42</f>
        <v>360</v>
      </c>
      <c r="I42" s="8">
        <f>C42+F42</f>
        <v>377</v>
      </c>
      <c r="J42" s="11">
        <f t="shared" ref="J42:J43" si="22">I42/H42*100%</f>
        <v>1.0472222222222223</v>
      </c>
    </row>
    <row r="43" spans="1:10" s="6" customFormat="1" ht="20.100000000000001" customHeight="1" thickBot="1" x14ac:dyDescent="0.3">
      <c r="A43" s="12" t="s">
        <v>1</v>
      </c>
      <c r="B43" s="8">
        <v>180</v>
      </c>
      <c r="C43" s="8">
        <f t="shared" ref="C43" si="23">SUM(C42)</f>
        <v>190</v>
      </c>
      <c r="D43" s="11">
        <f>D42</f>
        <v>1.0555555555555556</v>
      </c>
      <c r="E43" s="8">
        <v>180</v>
      </c>
      <c r="F43" s="8">
        <f t="shared" ref="F43" si="24">SUM(F42)</f>
        <v>187</v>
      </c>
      <c r="G43" s="11">
        <f>G42</f>
        <v>1.038888888888889</v>
      </c>
      <c r="H43" s="8">
        <f>B43+E43</f>
        <v>360</v>
      </c>
      <c r="I43" s="8">
        <f>C43+F43</f>
        <v>377</v>
      </c>
      <c r="J43" s="11">
        <f t="shared" si="22"/>
        <v>1.0472222222222223</v>
      </c>
    </row>
    <row r="44" spans="1:10" ht="20.100000000000001" customHeight="1" x14ac:dyDescent="0.25">
      <c r="A44" s="16"/>
      <c r="B44" s="17"/>
      <c r="C44" s="17"/>
      <c r="D44" s="18"/>
      <c r="E44" s="17"/>
      <c r="F44" s="17"/>
      <c r="G44" s="18"/>
      <c r="H44" s="17"/>
      <c r="I44" s="17"/>
      <c r="J44" s="18"/>
    </row>
    <row r="45" spans="1:10" ht="20.100000000000001" customHeight="1" thickBo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0" ht="20.100000000000001" customHeight="1" thickBot="1" x14ac:dyDescent="0.3">
      <c r="A46" s="31" t="s">
        <v>21</v>
      </c>
      <c r="B46" s="27" t="s">
        <v>0</v>
      </c>
      <c r="C46" s="28"/>
      <c r="D46" s="29"/>
      <c r="E46" s="27" t="s">
        <v>29</v>
      </c>
      <c r="F46" s="28"/>
      <c r="G46" s="29"/>
      <c r="H46" s="34" t="s">
        <v>1</v>
      </c>
      <c r="I46" s="35"/>
      <c r="J46" s="36"/>
    </row>
    <row r="47" spans="1:10" ht="15.75" thickBot="1" x14ac:dyDescent="0.3">
      <c r="A47" s="32"/>
      <c r="B47" s="2" t="s">
        <v>18</v>
      </c>
      <c r="C47" s="21" t="s">
        <v>3</v>
      </c>
      <c r="D47" s="5" t="s">
        <v>4</v>
      </c>
      <c r="E47" s="2" t="s">
        <v>18</v>
      </c>
      <c r="F47" s="21" t="s">
        <v>3</v>
      </c>
      <c r="G47" s="5" t="s">
        <v>4</v>
      </c>
      <c r="H47" s="12" t="s">
        <v>2</v>
      </c>
      <c r="I47" s="12" t="s">
        <v>3</v>
      </c>
      <c r="J47" s="11" t="s">
        <v>4</v>
      </c>
    </row>
    <row r="48" spans="1:10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25">C48/B48*100%</f>
        <v>0.84565217391304348</v>
      </c>
      <c r="E48" s="10">
        <v>460</v>
      </c>
      <c r="F48" s="10">
        <v>561</v>
      </c>
      <c r="G48" s="19">
        <f t="shared" ref="G48:G50" si="26">F48/E48*100%</f>
        <v>1.2195652173913043</v>
      </c>
      <c r="H48" s="8">
        <f>B48+E48</f>
        <v>920</v>
      </c>
      <c r="I48" s="8">
        <f>C48+F48</f>
        <v>950</v>
      </c>
      <c r="J48" s="11">
        <f t="shared" ref="J48:J50" si="27">I48/H48*100%</f>
        <v>1.0326086956521738</v>
      </c>
    </row>
    <row r="49" spans="1:10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25"/>
        <v>0.65</v>
      </c>
      <c r="E49" s="10">
        <v>100</v>
      </c>
      <c r="F49" s="9">
        <v>58</v>
      </c>
      <c r="G49" s="19">
        <f t="shared" si="26"/>
        <v>0.57999999999999996</v>
      </c>
      <c r="H49" s="8">
        <f t="shared" ref="H49:H51" si="28">B49+E49</f>
        <v>200</v>
      </c>
      <c r="I49" s="8">
        <f t="shared" ref="I49:I51" si="29">C49+F49</f>
        <v>123</v>
      </c>
      <c r="J49" s="11">
        <f t="shared" si="27"/>
        <v>0.61499999999999999</v>
      </c>
    </row>
    <row r="50" spans="1:10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25"/>
        <v>0.8</v>
      </c>
      <c r="E50" s="10">
        <v>20</v>
      </c>
      <c r="F50" s="10">
        <v>43</v>
      </c>
      <c r="G50" s="19">
        <f t="shared" si="26"/>
        <v>2.15</v>
      </c>
      <c r="H50" s="8">
        <f t="shared" si="28"/>
        <v>40</v>
      </c>
      <c r="I50" s="8">
        <f t="shared" si="29"/>
        <v>59</v>
      </c>
      <c r="J50" s="11">
        <f t="shared" si="27"/>
        <v>1.4750000000000001</v>
      </c>
    </row>
    <row r="51" spans="1:10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30">SUM(C48:C50)</f>
        <v>470</v>
      </c>
      <c r="D51" s="11">
        <f>C51/B51*100%</f>
        <v>0.81034482758620685</v>
      </c>
      <c r="E51" s="8">
        <f>SUM(E48:E50)</f>
        <v>580</v>
      </c>
      <c r="F51" s="8">
        <f t="shared" ref="F51" si="31">SUM(F48:F50)</f>
        <v>662</v>
      </c>
      <c r="G51" s="11">
        <f>F51/E51*100%</f>
        <v>1.1413793103448275</v>
      </c>
      <c r="H51" s="8">
        <f t="shared" si="28"/>
        <v>1160</v>
      </c>
      <c r="I51" s="8">
        <f t="shared" si="29"/>
        <v>1132</v>
      </c>
      <c r="J51" s="11">
        <f t="shared" ref="J51" si="32">I51/H51*100%</f>
        <v>0.97586206896551719</v>
      </c>
    </row>
    <row r="52" spans="1:10" ht="30" customHeight="1" x14ac:dyDescent="0.25">
      <c r="A52" s="37" t="s">
        <v>17</v>
      </c>
      <c r="B52" s="37"/>
      <c r="C52" s="37"/>
      <c r="D52" s="37"/>
      <c r="E52" s="26"/>
      <c r="F52" s="26"/>
      <c r="G52" s="26"/>
    </row>
    <row r="53" spans="1:10" x14ac:dyDescent="0.25">
      <c r="A53" s="7"/>
    </row>
    <row r="57" spans="1:10" x14ac:dyDescent="0.25">
      <c r="A57" s="6"/>
    </row>
  </sheetData>
  <mergeCells count="31">
    <mergeCell ref="A4:J4"/>
    <mergeCell ref="A52:D52"/>
    <mergeCell ref="A45:J45"/>
    <mergeCell ref="B34:D34"/>
    <mergeCell ref="B40:D40"/>
    <mergeCell ref="B46:D46"/>
    <mergeCell ref="H46:J46"/>
    <mergeCell ref="A46:A47"/>
    <mergeCell ref="A40:A41"/>
    <mergeCell ref="H25:J25"/>
    <mergeCell ref="A34:A35"/>
    <mergeCell ref="A25:A26"/>
    <mergeCell ref="B25:D25"/>
    <mergeCell ref="H40:J40"/>
    <mergeCell ref="B18:D18"/>
    <mergeCell ref="A24:J24"/>
    <mergeCell ref="A6:D6"/>
    <mergeCell ref="A8:A9"/>
    <mergeCell ref="H34:J34"/>
    <mergeCell ref="H8:J8"/>
    <mergeCell ref="H18:J18"/>
    <mergeCell ref="B8:D8"/>
    <mergeCell ref="E8:G8"/>
    <mergeCell ref="E18:G18"/>
    <mergeCell ref="E25:G25"/>
    <mergeCell ref="E34:G34"/>
    <mergeCell ref="E40:G40"/>
    <mergeCell ref="E46:G46"/>
    <mergeCell ref="A33:J33"/>
    <mergeCell ref="A39:J39"/>
    <mergeCell ref="A18:A19"/>
  </mergeCells>
  <phoneticPr fontId="19" type="noConversion"/>
  <printOptions horizontalCentered="1" verticalCentered="1"/>
  <pageMargins left="0" right="0" top="0" bottom="0" header="0" footer="0"/>
  <pageSetup paperSize="9" scale="80" orientation="portrait" r:id="rId1"/>
  <ignoredErrors>
    <ignoredError sqref="D15 D22 C37:D37 D51 J37 J51:K51 D31 F3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2026-03-09T17:55:57Z</cp:lastPrinted>
  <dcterms:created xsi:type="dcterms:W3CDTF">2020-12-14T19:05:34Z</dcterms:created>
  <dcterms:modified xsi:type="dcterms:W3CDTF">2026-03-09T17:56:25Z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