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"/>
    </mc:Choice>
  </mc:AlternateContent>
  <xr:revisionPtr revIDLastSave="0" documentId="13_ncr:1_{9F173BED-480B-42C1-8825-932EDE8B52E5}" xr6:coauthVersionLast="47" xr6:coauthVersionMax="47" xr10:uidLastSave="{00000000-0000-0000-0000-000000000000}"/>
  <bookViews>
    <workbookView xWindow="-120" yWindow="-120" windowWidth="29040" windowHeight="15720" xr2:uid="{9528F93C-2FE3-4C5B-85D2-960E17844D93}"/>
  </bookViews>
  <sheets>
    <sheet name="2025 - Contratado x Realizado H" sheetId="2" r:id="rId1"/>
  </sheets>
  <definedNames>
    <definedName name="_xlnm.Print_Area" localSheetId="0">'2025 - Contratado x Realizado H'!$A$1:$F$48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41" i="2"/>
  <c r="E40" i="2"/>
  <c r="E35" i="2"/>
  <c r="E30" i="2"/>
  <c r="E25" i="2"/>
  <c r="E24" i="2"/>
  <c r="E23" i="2"/>
  <c r="E22" i="2"/>
  <c r="E17" i="2"/>
  <c r="E16" i="2"/>
  <c r="D8" i="2"/>
  <c r="E8" i="2"/>
  <c r="D9" i="2"/>
  <c r="E9" i="2"/>
  <c r="D10" i="2"/>
  <c r="E10" i="2"/>
  <c r="D11" i="2"/>
  <c r="E11" i="2"/>
  <c r="E7" i="2"/>
  <c r="D7" i="2"/>
  <c r="D41" i="2"/>
  <c r="D42" i="2"/>
  <c r="D40" i="2"/>
  <c r="D35" i="2"/>
  <c r="D30" i="2"/>
  <c r="D23" i="2"/>
  <c r="D24" i="2"/>
  <c r="D25" i="2"/>
  <c r="D22" i="2"/>
  <c r="D17" i="2"/>
  <c r="D16" i="2"/>
  <c r="C26" i="2"/>
  <c r="E26" i="2"/>
  <c r="B26" i="2"/>
  <c r="D26" i="2"/>
  <c r="F22" i="2"/>
  <c r="F25" i="2"/>
  <c r="F24" i="2"/>
  <c r="F23" i="2"/>
  <c r="C18" i="2"/>
  <c r="E18" i="2"/>
  <c r="D36" i="2"/>
  <c r="B43" i="2"/>
  <c r="D43" i="2"/>
  <c r="C31" i="2"/>
  <c r="E31" i="2"/>
  <c r="B31" i="2"/>
  <c r="D31" i="2"/>
  <c r="B18" i="2"/>
  <c r="D18" i="2"/>
  <c r="B12" i="2"/>
  <c r="D12" i="2"/>
  <c r="F31" i="2"/>
  <c r="C43" i="2"/>
  <c r="E43" i="2"/>
  <c r="C36" i="2"/>
  <c r="E36" i="2"/>
  <c r="F43" i="2"/>
  <c r="F40" i="2"/>
  <c r="F42" i="2"/>
  <c r="F41" i="2"/>
  <c r="F35" i="2"/>
  <c r="F30" i="2"/>
  <c r="F16" i="2"/>
  <c r="F17" i="2"/>
  <c r="F36" i="2"/>
  <c r="F18" i="2"/>
  <c r="C12" i="2"/>
  <c r="E12" i="2"/>
  <c r="F12" i="2"/>
  <c r="F7" i="2"/>
  <c r="F10" i="2"/>
  <c r="F11" i="2"/>
  <c r="F9" i="2"/>
  <c r="F8" i="2"/>
  <c r="F26" i="2"/>
</calcChain>
</file>

<file path=xl/sharedStrings.xml><?xml version="1.0" encoding="utf-8"?>
<sst xmlns="http://schemas.openxmlformats.org/spreadsheetml/2006/main" count="74" uniqueCount="31">
  <si>
    <t>Janeiro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</si>
  <si>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</si>
  <si>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</si>
  <si>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</si>
  <si>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</si>
  <si>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</si>
  <si>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</si>
  <si>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</si>
  <si>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</si>
  <si>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</si>
  <si>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</si>
  <si>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</si>
  <si>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</si>
  <si>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</si>
  <si>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</si>
  <si>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</si>
  <si>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</si>
  <si>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</si>
  <si>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SAÍDAS HOSPITALARES</t>
  </si>
  <si>
    <t>ATENDIMENTO AMBULATORIAL</t>
  </si>
  <si>
    <t>SADT EXTERNO</t>
  </si>
  <si>
    <t>MELHOR EM CASA</t>
  </si>
  <si>
    <t>CONSULTAS DE URGÊNCIAS E EMERGÊNCIAS</t>
  </si>
  <si>
    <t>RTU</t>
  </si>
  <si>
    <t>URO/GINECOLÓGICAS</t>
  </si>
  <si>
    <t>ORTOPÉDICAS</t>
  </si>
  <si>
    <t>GERAIS VIDEOLAPAROSCOPIAS - ABERTA OU CONVERTIDA</t>
  </si>
  <si>
    <t>Hospital Municipal Vereador José Storopolli</t>
  </si>
  <si>
    <t>Ano 2025</t>
  </si>
  <si>
    <t>ATIVIDADES CIRÚRGICAS ELETIVAS</t>
  </si>
  <si>
    <t>Mês de Referência: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</si>
</sst>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2" fillId="31" borderId="4" applyNumberFormat="0" applyFont="0" applyAlignment="0" applyProtection="0"/>
    <xf numFmtId="9" fontId="2" fillId="0" borderId="0" applyFont="0" applyFill="0" applyBorder="0" applyAlignment="0" applyProtection="0"/>
    <xf numFmtId="0" fontId="10" fillId="32" borderId="0" applyNumberFormat="0" applyBorder="0" applyAlignment="0" applyProtection="0"/>
    <xf numFmtId="0" fontId="11" fillId="21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9" fontId="2" fillId="0" borderId="0" xfId="32" applyFont="1" applyAlignment="1">
      <alignment horizontal="center"/>
    </xf>
    <xf numFmtId="9" fontId="18" fillId="0" borderId="10" xfId="32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9" fontId="18" fillId="33" borderId="10" xfId="3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2" fillId="0" borderId="0" xfId="32" applyFont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3" fontId="0" fillId="33" borderId="10" xfId="0" applyNumberFormat="1" applyFill="1" applyBorder="1" applyAlignment="1">
      <alignment horizontal="center" vertical="center" wrapText="1"/>
    </xf>
    <xf numFmtId="3" fontId="18" fillId="33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9" fontId="18" fillId="33" borderId="11" xfId="32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9" fontId="2" fillId="33" borderId="0" xfId="32" applyFont="1" applyFill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30" builtinId="28" customBuiltin="1"/>
    <cellStyle name="Normal" xfId="0" builtinId="0"/>
    <cellStyle name="Nota" xfId="31" builtinId="10" customBuiltin="1"/>
    <cellStyle name="Porcentagem" xfId="32" builtinId="5"/>
    <cellStyle name="Ruim" xfId="33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0</xdr:col>
      <xdr:colOff>1276350</xdr:colOff>
      <xdr:row>2</xdr:row>
      <xdr:rowOff>171450</xdr:rowOff>
    </xdr:to>
    <xdr:pic>
      <xdr:nvPicPr>
        <xdr:cNvPr id="1035" name="Imagem 4">
          <a:extLst>
            <a:ext uri="{FF2B5EF4-FFF2-40B4-BE49-F238E27FC236}">
              <a16:creationId xmlns:a16="http://schemas.microsoft.com/office/drawing/2014/main" id="{A4E05AEA-EFCC-ED50-2CDA-3FC0D6B72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1095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323850</xdr:colOff>
      <xdr:row>0</xdr:row>
      <xdr:rowOff>133350</xdr:rowOff>
    </xdr:from>
    <xdr:to>
      <xdr:col>5</xdr:col>
      <xdr:colOff>504825</xdr:colOff>
      <xdr:row>3</xdr:row>
      <xdr:rowOff>9525</xdr:rowOff>
    </xdr:to>
    <xdr:pic>
      <xdr:nvPicPr>
        <xdr:cNvPr id="1036" name="x_image_0_0">
          <a:extLst>
            <a:ext uri="{FF2B5EF4-FFF2-40B4-BE49-F238E27FC236}">
              <a16:creationId xmlns:a16="http://schemas.microsoft.com/office/drawing/2014/main" id="{246560D4-89D0-525F-0B7C-521088C5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33350"/>
          <a:ext cx="7620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A2F0-9B51-4CE5-A3D8-D5ED2D70403A}">
  <sheetPr>
    <tabColor rgb="FF0000FF"/>
    <pageSetUpPr fitToPage="1"/>
  </sheetPr>
  <dimension ref="A1:F49"/>
  <sheetViews>
    <sheetView showGridLines="0" tabSelected="1" view="pageBreakPreview" zoomScale="115" zoomScaleNormal="130" zoomScaleSheetLayoutView="115" workbookViewId="0">
      <pane xSplit="1" ySplit="6" topLeftCell="B42" activePane="bottomRight" state="frozen"/>
      <selection pane="topRight" activeCell="B1" sqref="B1"/>
      <selection pane="bottomLeft" activeCell="A10" sqref="A10"/>
      <selection pane="bottomRight" activeCell="A47" sqref="A47"/>
    </sheetView>
  </sheetViews>
  <sheetFormatPr defaultRowHeight="15" x14ac:dyDescent="0.25"/>
  <cols>
    <col min="1" max="1" width="60.5703125" style="1" customWidth="1"/>
    <col min="2" max="5" width="8.7109375" style="1" customWidth="1"/>
    <col min="6" max="6" width="8.7109375" style="3" customWidth="1"/>
    <col min="7" max="7" width="9.7109375" customWidth="1"/>
  </cols>
  <sheetData>
    <row r="1" spans="1:6" s="8" customFormat="1" x14ac:dyDescent="0.25">
      <c r="F1" s="9"/>
    </row>
    <row r="2" spans="1:6" s="8" customFormat="1" ht="21" x14ac:dyDescent="0.25">
      <c r="A2" s="26" t="s">
        <v>27</v>
      </c>
      <c r="B2" s="26"/>
      <c r="C2" s="26"/>
      <c r="D2" s="26"/>
      <c r="E2" s="26"/>
      <c r="F2" s="26"/>
    </row>
    <row r="3" spans="1:6" s="8" customFormat="1" ht="23.25" x14ac:dyDescent="0.25">
      <c r="A3" s="27" t="s">
        <v>28</v>
      </c>
      <c r="B3" s="27"/>
      <c r="C3" s="27"/>
      <c r="D3" s="27"/>
      <c r="E3" s="27"/>
      <c r="F3" s="27"/>
    </row>
    <row r="4" spans="1:6" s="8" customFormat="1" ht="24.75" customHeight="1" thickBot="1" x14ac:dyDescent="0.3">
      <c r="F4" s="9"/>
    </row>
    <row r="5" spans="1:6" s="8" customFormat="1" ht="20.100000000000001" customHeight="1" thickBot="1" x14ac:dyDescent="0.3">
      <c r="A5" s="28" t="s">
        <v>18</v>
      </c>
      <c r="B5" s="21" t="s">
        <v>0</v>
      </c>
      <c r="C5" s="22"/>
      <c r="D5" s="21" t="s">
        <v>1</v>
      </c>
      <c r="E5" s="22"/>
      <c r="F5" s="23"/>
    </row>
    <row r="6" spans="1:6" s="8" customFormat="1" ht="15.75" thickBot="1" x14ac:dyDescent="0.3">
      <c r="A6" s="29"/>
      <c r="B6" s="2" t="s">
        <v>2</v>
      </c>
      <c r="C6" s="2" t="s">
        <v>3</v>
      </c>
      <c r="D6" s="2" t="s">
        <v>2</v>
      </c>
      <c r="E6" s="2" t="s">
        <v>3</v>
      </c>
      <c r="F6" s="4" t="s">
        <v>4</v>
      </c>
    </row>
    <row r="7" spans="1:6" s="8" customFormat="1" ht="20.100000000000001" customHeight="1" thickBot="1" x14ac:dyDescent="0.3">
      <c r="A7" s="10" t="s">
        <v>6</v>
      </c>
      <c r="B7" s="11">
        <v>240</v>
      </c>
      <c r="C7" s="11">
        <v>424</v>
      </c>
      <c r="D7" s="12">
        <f t="shared" ref="D7:E12" si="0">B7</f>
        <v>240</v>
      </c>
      <c r="E7" s="12">
        <f t="shared" si="0"/>
        <v>424</v>
      </c>
      <c r="F7" s="7">
        <f t="shared" ref="F7:F12" si="1">E7/D7*100%</f>
        <v>1.7666666666666666</v>
      </c>
    </row>
    <row r="8" spans="1:6" s="8" customFormat="1" ht="20.100000000000001" customHeight="1" thickBot="1" x14ac:dyDescent="0.3">
      <c r="A8" s="10" t="s">
        <v>7</v>
      </c>
      <c r="B8" s="11">
        <v>255</v>
      </c>
      <c r="C8" s="11">
        <v>389</v>
      </c>
      <c r="D8" s="12">
        <f t="shared" si="0"/>
        <v>255</v>
      </c>
      <c r="E8" s="12">
        <f t="shared" si="0"/>
        <v>389</v>
      </c>
      <c r="F8" s="7">
        <f t="shared" si="1"/>
        <v>1.5254901960784313</v>
      </c>
    </row>
    <row r="9" spans="1:6" s="8" customFormat="1" ht="20.100000000000001" customHeight="1" thickBot="1" x14ac:dyDescent="0.3">
      <c r="A9" s="10" t="s">
        <v>8</v>
      </c>
      <c r="B9" s="11">
        <v>215</v>
      </c>
      <c r="C9" s="11">
        <v>178</v>
      </c>
      <c r="D9" s="12">
        <f t="shared" si="0"/>
        <v>215</v>
      </c>
      <c r="E9" s="12">
        <f t="shared" si="0"/>
        <v>178</v>
      </c>
      <c r="F9" s="7">
        <f t="shared" si="1"/>
        <v>0.82790697674418601</v>
      </c>
    </row>
    <row r="10" spans="1:6" s="8" customFormat="1" ht="20.100000000000001" customHeight="1" thickBot="1" x14ac:dyDescent="0.3">
      <c r="A10" s="10" t="s">
        <v>9</v>
      </c>
      <c r="B10" s="11">
        <v>160</v>
      </c>
      <c r="C10" s="11">
        <v>119</v>
      </c>
      <c r="D10" s="12">
        <f t="shared" si="0"/>
        <v>160</v>
      </c>
      <c r="E10" s="12">
        <f t="shared" si="0"/>
        <v>119</v>
      </c>
      <c r="F10" s="7">
        <f t="shared" si="1"/>
        <v>0.74375000000000002</v>
      </c>
    </row>
    <row r="11" spans="1:6" s="8" customFormat="1" ht="20.100000000000001" customHeight="1" thickBot="1" x14ac:dyDescent="0.3">
      <c r="A11" s="10" t="s">
        <v>10</v>
      </c>
      <c r="B11" s="11">
        <v>15</v>
      </c>
      <c r="C11" s="11">
        <v>7</v>
      </c>
      <c r="D11" s="12">
        <f t="shared" si="0"/>
        <v>15</v>
      </c>
      <c r="E11" s="12">
        <f t="shared" si="0"/>
        <v>7</v>
      </c>
      <c r="F11" s="7">
        <f t="shared" si="1"/>
        <v>0.46666666666666667</v>
      </c>
    </row>
    <row r="12" spans="1:6" s="13" customFormat="1" ht="20.100000000000001" customHeight="1" thickBot="1" x14ac:dyDescent="0.3">
      <c r="A12" s="6" t="s">
        <v>1</v>
      </c>
      <c r="B12" s="12">
        <f>SUM(B7:B11)</f>
        <v>885</v>
      </c>
      <c r="C12" s="12">
        <f>SUM(C7:C11)</f>
        <v>1117</v>
      </c>
      <c r="D12" s="12">
        <f t="shared" si="0"/>
        <v>885</v>
      </c>
      <c r="E12" s="12">
        <f t="shared" si="0"/>
        <v>1117</v>
      </c>
      <c r="F12" s="7">
        <f t="shared" si="1"/>
        <v>1.2621468926553672</v>
      </c>
    </row>
    <row r="13" spans="1:6" s="8" customFormat="1" ht="20.100000000000001" customHeight="1" thickBot="1" x14ac:dyDescent="0.3">
      <c r="A13" s="14"/>
      <c r="B13" s="15"/>
      <c r="C13" s="15"/>
      <c r="D13" s="15"/>
      <c r="E13" s="15"/>
      <c r="F13" s="16"/>
    </row>
    <row r="14" spans="1:6" s="8" customFormat="1" ht="20.100000000000001" customHeight="1" thickBot="1" x14ac:dyDescent="0.3">
      <c r="A14" s="28" t="s">
        <v>19</v>
      </c>
      <c r="B14" s="21" t="s">
        <v>0</v>
      </c>
      <c r="C14" s="22"/>
      <c r="D14" s="21" t="s">
        <v>1</v>
      </c>
      <c r="E14" s="22"/>
      <c r="F14" s="23"/>
    </row>
    <row r="15" spans="1:6" s="8" customFormat="1" ht="15.75" thickBot="1" x14ac:dyDescent="0.3">
      <c r="A15" s="29"/>
      <c r="B15" s="2" t="s">
        <v>2</v>
      </c>
      <c r="C15" s="2" t="s">
        <v>3</v>
      </c>
      <c r="D15" s="2" t="s">
        <v>2</v>
      </c>
      <c r="E15" s="2" t="s">
        <v>3</v>
      </c>
      <c r="F15" s="4" t="s">
        <v>4</v>
      </c>
    </row>
    <row r="16" spans="1:6" s="8" customFormat="1" ht="20.100000000000001" customHeight="1" thickBot="1" x14ac:dyDescent="0.3">
      <c r="A16" s="10" t="s">
        <v>11</v>
      </c>
      <c r="B16" s="11">
        <v>500</v>
      </c>
      <c r="C16" s="11">
        <v>340</v>
      </c>
      <c r="D16" s="12">
        <f t="shared" ref="D16:E18" si="2">B16</f>
        <v>500</v>
      </c>
      <c r="E16" s="12">
        <f t="shared" si="2"/>
        <v>340</v>
      </c>
      <c r="F16" s="7">
        <f>E16/D16*100%</f>
        <v>0.68</v>
      </c>
    </row>
    <row r="17" spans="1:6" s="8" customFormat="1" ht="20.100000000000001" customHeight="1" thickBot="1" x14ac:dyDescent="0.3">
      <c r="A17" s="10" t="s">
        <v>5</v>
      </c>
      <c r="B17" s="11">
        <v>1400</v>
      </c>
      <c r="C17" s="11">
        <v>1415</v>
      </c>
      <c r="D17" s="12">
        <f t="shared" si="2"/>
        <v>1400</v>
      </c>
      <c r="E17" s="12">
        <f t="shared" si="2"/>
        <v>1415</v>
      </c>
      <c r="F17" s="7">
        <f>E17/D17*100%</f>
        <v>1.0107142857142857</v>
      </c>
    </row>
    <row r="18" spans="1:6" s="13" customFormat="1" ht="20.100000000000001" customHeight="1" thickBot="1" x14ac:dyDescent="0.3">
      <c r="A18" s="6" t="s">
        <v>1</v>
      </c>
      <c r="B18" s="12">
        <f>SUM(B16:B17)</f>
        <v>1900</v>
      </c>
      <c r="C18" s="12">
        <f>SUM(C16:C17)</f>
        <v>1755</v>
      </c>
      <c r="D18" s="12">
        <f t="shared" si="2"/>
        <v>1900</v>
      </c>
      <c r="E18" s="12">
        <f t="shared" si="2"/>
        <v>1755</v>
      </c>
      <c r="F18" s="7">
        <f>E18/D18*100%</f>
        <v>0.92368421052631577</v>
      </c>
    </row>
    <row r="19" spans="1:6" s="8" customFormat="1" ht="20.100000000000001" customHeight="1" thickBot="1" x14ac:dyDescent="0.3">
      <c r="A19" s="17"/>
      <c r="B19" s="18"/>
      <c r="C19" s="18"/>
      <c r="D19" s="18"/>
      <c r="E19" s="18"/>
      <c r="F19" s="19"/>
    </row>
    <row r="20" spans="1:6" s="8" customFormat="1" ht="20.100000000000001" customHeight="1" thickBot="1" x14ac:dyDescent="0.3">
      <c r="A20" s="24" t="s">
        <v>29</v>
      </c>
      <c r="B20" s="21" t="s">
        <v>0</v>
      </c>
      <c r="C20" s="22"/>
      <c r="D20" s="21" t="s">
        <v>1</v>
      </c>
      <c r="E20" s="22"/>
      <c r="F20" s="23"/>
    </row>
    <row r="21" spans="1:6" s="8" customFormat="1" ht="15.75" thickBot="1" x14ac:dyDescent="0.3">
      <c r="A21" s="25"/>
      <c r="B21" s="2" t="s">
        <v>2</v>
      </c>
      <c r="C21" s="2" t="s">
        <v>3</v>
      </c>
      <c r="D21" s="2" t="s">
        <v>2</v>
      </c>
      <c r="E21" s="2" t="s">
        <v>3</v>
      </c>
      <c r="F21" s="4" t="s">
        <v>4</v>
      </c>
    </row>
    <row r="22" spans="1:6" s="8" customFormat="1" ht="20.100000000000001" customHeight="1" thickBot="1" x14ac:dyDescent="0.3">
      <c r="A22" s="10" t="s">
        <v>23</v>
      </c>
      <c r="B22" s="11">
        <v>16</v>
      </c>
      <c r="C22" s="11">
        <v>20</v>
      </c>
      <c r="D22" s="12">
        <f t="shared" ref="D22:E26" si="3">B22</f>
        <v>16</v>
      </c>
      <c r="E22" s="12">
        <f t="shared" si="3"/>
        <v>20</v>
      </c>
      <c r="F22" s="7">
        <f>E22/D22*100%</f>
        <v>1.25</v>
      </c>
    </row>
    <row r="23" spans="1:6" s="8" customFormat="1" ht="20.100000000000001" customHeight="1" thickBot="1" x14ac:dyDescent="0.3">
      <c r="A23" s="10" t="s">
        <v>24</v>
      </c>
      <c r="B23" s="11">
        <v>60</v>
      </c>
      <c r="C23" s="11">
        <v>101</v>
      </c>
      <c r="D23" s="12">
        <f t="shared" si="3"/>
        <v>60</v>
      </c>
      <c r="E23" s="12">
        <f t="shared" si="3"/>
        <v>101</v>
      </c>
      <c r="F23" s="7">
        <f>E23/D23*100%</f>
        <v>1.6833333333333333</v>
      </c>
    </row>
    <row r="24" spans="1:6" s="8" customFormat="1" ht="20.100000000000001" customHeight="1" thickBot="1" x14ac:dyDescent="0.3">
      <c r="A24" s="10" t="s">
        <v>25</v>
      </c>
      <c r="B24" s="11">
        <v>20</v>
      </c>
      <c r="C24" s="11">
        <v>34</v>
      </c>
      <c r="D24" s="12">
        <f t="shared" si="3"/>
        <v>20</v>
      </c>
      <c r="E24" s="12">
        <f t="shared" si="3"/>
        <v>34</v>
      </c>
      <c r="F24" s="7">
        <f>E24/D24*100%</f>
        <v>1.7</v>
      </c>
    </row>
    <row r="25" spans="1:6" s="8" customFormat="1" ht="20.100000000000001" customHeight="1" thickBot="1" x14ac:dyDescent="0.3">
      <c r="A25" s="10" t="s">
        <v>26</v>
      </c>
      <c r="B25" s="11">
        <v>104</v>
      </c>
      <c r="C25" s="11">
        <v>126</v>
      </c>
      <c r="D25" s="12">
        <f t="shared" si="3"/>
        <v>104</v>
      </c>
      <c r="E25" s="12">
        <f t="shared" si="3"/>
        <v>126</v>
      </c>
      <c r="F25" s="7">
        <f>E25/D25*100%</f>
        <v>1.2115384615384615</v>
      </c>
    </row>
    <row r="26" spans="1:6" s="13" customFormat="1" ht="20.100000000000001" customHeight="1" thickBot="1" x14ac:dyDescent="0.3">
      <c r="A26" s="6" t="s">
        <v>1</v>
      </c>
      <c r="B26" s="12">
        <f>SUM(B22:B25)</f>
        <v>200</v>
      </c>
      <c r="C26" s="12">
        <f>SUM(C22:C25)</f>
        <v>281</v>
      </c>
      <c r="D26" s="12">
        <f t="shared" si="3"/>
        <v>200</v>
      </c>
      <c r="E26" s="12">
        <f t="shared" si="3"/>
        <v>281</v>
      </c>
      <c r="F26" s="7">
        <f>E26/D26*100%</f>
        <v>1.405</v>
      </c>
    </row>
    <row r="27" spans="1:6" s="8" customFormat="1" ht="20.100000000000001" customHeight="1" thickBot="1" x14ac:dyDescent="0.3">
      <c r="A27" s="17"/>
      <c r="B27" s="18"/>
      <c r="C27" s="18"/>
      <c r="D27" s="18"/>
      <c r="E27" s="18"/>
      <c r="F27" s="19"/>
    </row>
    <row r="28" spans="1:6" s="8" customFormat="1" ht="20.100000000000001" customHeight="1" thickBot="1" x14ac:dyDescent="0.3">
      <c r="A28" s="28" t="s">
        <v>22</v>
      </c>
      <c r="B28" s="21" t="s">
        <v>0</v>
      </c>
      <c r="C28" s="22"/>
      <c r="D28" s="21" t="s">
        <v>1</v>
      </c>
      <c r="E28" s="22"/>
      <c r="F28" s="23"/>
    </row>
    <row r="29" spans="1:6" s="8" customFormat="1" ht="15.75" thickBot="1" x14ac:dyDescent="0.3">
      <c r="A29" s="29"/>
      <c r="B29" s="2" t="s">
        <v>2</v>
      </c>
      <c r="C29" s="2" t="s">
        <v>3</v>
      </c>
      <c r="D29" s="2" t="s">
        <v>2</v>
      </c>
      <c r="E29" s="2" t="s">
        <v>3</v>
      </c>
      <c r="F29" s="4" t="s">
        <v>4</v>
      </c>
    </row>
    <row r="30" spans="1:6" s="8" customFormat="1" ht="20.100000000000001" customHeight="1" thickBot="1" x14ac:dyDescent="0.3">
      <c r="A30" s="10" t="s">
        <v>12</v>
      </c>
      <c r="B30" s="11">
        <v>15000</v>
      </c>
      <c r="C30" s="11">
        <v>11837</v>
      </c>
      <c r="D30" s="12">
        <f>B30</f>
        <v>15000</v>
      </c>
      <c r="E30" s="12">
        <f>C30</f>
        <v>11837</v>
      </c>
      <c r="F30" s="7">
        <f>E30/D30*100%</f>
        <v>0.78913333333333335</v>
      </c>
    </row>
    <row r="31" spans="1:6" s="13" customFormat="1" ht="20.100000000000001" customHeight="1" thickBot="1" x14ac:dyDescent="0.3">
      <c r="A31" s="6" t="s">
        <v>1</v>
      </c>
      <c r="B31" s="12">
        <f>B30</f>
        <v>15000</v>
      </c>
      <c r="C31" s="12">
        <f>SUM(C30)</f>
        <v>11837</v>
      </c>
      <c r="D31" s="12">
        <f>B31</f>
        <v>15000</v>
      </c>
      <c r="E31" s="12">
        <f>C31</f>
        <v>11837</v>
      </c>
      <c r="F31" s="7">
        <f>E31/D31*100%</f>
        <v>0.78913333333333335</v>
      </c>
    </row>
    <row r="32" spans="1:6" s="8" customFormat="1" ht="20.100000000000001" customHeight="1" thickBot="1" x14ac:dyDescent="0.3">
      <c r="A32" s="17"/>
      <c r="B32" s="18"/>
      <c r="C32" s="18"/>
      <c r="D32" s="18"/>
      <c r="E32" s="18"/>
      <c r="F32" s="19"/>
    </row>
    <row r="33" spans="1:6" s="8" customFormat="1" ht="20.100000000000001" customHeight="1" thickBot="1" x14ac:dyDescent="0.3">
      <c r="A33" s="28" t="s">
        <v>21</v>
      </c>
      <c r="B33" s="21" t="s">
        <v>0</v>
      </c>
      <c r="C33" s="22"/>
      <c r="D33" s="21" t="s">
        <v>1</v>
      </c>
      <c r="E33" s="22"/>
      <c r="F33" s="23"/>
    </row>
    <row r="34" spans="1:6" s="8" customFormat="1" ht="15.75" thickBot="1" x14ac:dyDescent="0.3">
      <c r="A34" s="29"/>
      <c r="B34" s="2" t="s">
        <v>2</v>
      </c>
      <c r="C34" s="2" t="s">
        <v>3</v>
      </c>
      <c r="D34" s="2" t="s">
        <v>2</v>
      </c>
      <c r="E34" s="2" t="s">
        <v>3</v>
      </c>
      <c r="F34" s="4" t="s">
        <v>4</v>
      </c>
    </row>
    <row r="35" spans="1:6" s="8" customFormat="1" ht="20.100000000000001" customHeight="1" thickBot="1" x14ac:dyDescent="0.3">
      <c r="A35" s="10" t="s">
        <v>13</v>
      </c>
      <c r="B35" s="11">
        <v>180</v>
      </c>
      <c r="C35" s="11">
        <v>210</v>
      </c>
      <c r="D35" s="12">
        <f>B35</f>
        <v>180</v>
      </c>
      <c r="E35" s="12">
        <f>C35</f>
        <v>210</v>
      </c>
      <c r="F35" s="7">
        <f>E35/D35*100%</f>
        <v>1.1666666666666667</v>
      </c>
    </row>
    <row r="36" spans="1:6" s="13" customFormat="1" ht="20.100000000000001" customHeight="1" thickBot="1" x14ac:dyDescent="0.3">
      <c r="A36" s="6" t="s">
        <v>1</v>
      </c>
      <c r="B36" s="12">
        <v>180</v>
      </c>
      <c r="C36" s="12">
        <f>SUM(C35)</f>
        <v>210</v>
      </c>
      <c r="D36" s="12">
        <f>D35</f>
        <v>180</v>
      </c>
      <c r="E36" s="12">
        <f>C36</f>
        <v>210</v>
      </c>
      <c r="F36" s="7">
        <f>E36/D36*100%</f>
        <v>1.1666666666666667</v>
      </c>
    </row>
    <row r="37" spans="1:6" s="8" customFormat="1" ht="20.100000000000001" customHeight="1" thickBot="1" x14ac:dyDescent="0.3">
      <c r="A37" s="17"/>
      <c r="B37" s="18"/>
      <c r="C37" s="18"/>
      <c r="D37" s="18"/>
      <c r="E37" s="18"/>
      <c r="F37" s="19"/>
    </row>
    <row r="38" spans="1:6" s="8" customFormat="1" ht="20.100000000000001" customHeight="1" thickBot="1" x14ac:dyDescent="0.3">
      <c r="A38" s="28" t="s">
        <v>20</v>
      </c>
      <c r="B38" s="21" t="s">
        <v>0</v>
      </c>
      <c r="C38" s="22"/>
      <c r="D38" s="21" t="s">
        <v>1</v>
      </c>
      <c r="E38" s="22"/>
      <c r="F38" s="23"/>
    </row>
    <row r="39" spans="1:6" s="8" customFormat="1" ht="15.75" thickBot="1" x14ac:dyDescent="0.3">
      <c r="A39" s="29"/>
      <c r="B39" s="2" t="s">
        <v>2</v>
      </c>
      <c r="C39" s="2" t="s">
        <v>3</v>
      </c>
      <c r="D39" s="2" t="s">
        <v>2</v>
      </c>
      <c r="E39" s="2" t="s">
        <v>3</v>
      </c>
      <c r="F39" s="4" t="s">
        <v>4</v>
      </c>
    </row>
    <row r="40" spans="1:6" s="8" customFormat="1" ht="15.75" thickBot="1" x14ac:dyDescent="0.3">
      <c r="A40" s="10" t="s">
        <v>14</v>
      </c>
      <c r="B40" s="10">
        <v>460</v>
      </c>
      <c r="C40" s="10">
        <v>437</v>
      </c>
      <c r="D40" s="12">
        <f t="shared" ref="D40:E43" si="4">B40</f>
        <v>460</v>
      </c>
      <c r="E40" s="12">
        <f t="shared" si="4"/>
        <v>437</v>
      </c>
      <c r="F40" s="7">
        <f>E40/D40*100%</f>
        <v>0.95</v>
      </c>
    </row>
    <row r="41" spans="1:6" s="8" customFormat="1" ht="20.100000000000001" customHeight="1" thickBot="1" x14ac:dyDescent="0.3">
      <c r="A41" s="10" t="s">
        <v>15</v>
      </c>
      <c r="B41" s="10">
        <v>100</v>
      </c>
      <c r="C41" s="11">
        <v>153</v>
      </c>
      <c r="D41" s="12">
        <f t="shared" si="4"/>
        <v>100</v>
      </c>
      <c r="E41" s="12">
        <f t="shared" si="4"/>
        <v>153</v>
      </c>
      <c r="F41" s="7">
        <f>E41/D41*100%</f>
        <v>1.53</v>
      </c>
    </row>
    <row r="42" spans="1:6" s="8" customFormat="1" ht="20.100000000000001" customHeight="1" thickBot="1" x14ac:dyDescent="0.3">
      <c r="A42" s="10" t="s">
        <v>16</v>
      </c>
      <c r="B42" s="10">
        <v>20</v>
      </c>
      <c r="C42" s="10">
        <v>26</v>
      </c>
      <c r="D42" s="12">
        <f t="shared" si="4"/>
        <v>20</v>
      </c>
      <c r="E42" s="12">
        <f t="shared" si="4"/>
        <v>26</v>
      </c>
      <c r="F42" s="7">
        <f>E42/D42*100%</f>
        <v>1.3</v>
      </c>
    </row>
    <row r="43" spans="1:6" s="13" customFormat="1" ht="20.100000000000001" customHeight="1" thickBot="1" x14ac:dyDescent="0.3">
      <c r="A43" s="6" t="s">
        <v>1</v>
      </c>
      <c r="B43" s="12">
        <f>SUM(B40:B42)</f>
        <v>580</v>
      </c>
      <c r="C43" s="12">
        <f>SUM(C40:C42)</f>
        <v>616</v>
      </c>
      <c r="D43" s="12">
        <f t="shared" si="4"/>
        <v>580</v>
      </c>
      <c r="E43" s="12">
        <f t="shared" si="4"/>
        <v>616</v>
      </c>
      <c r="F43" s="7">
        <f>E43/D43*100%</f>
        <v>1.0620689655172413</v>
      </c>
    </row>
    <row r="44" spans="1:6" x14ac:dyDescent="0.25">
      <c r="A44" s="30" t="s">
        <v>17</v>
      </c>
      <c r="B44" s="30"/>
      <c r="C44" s="30"/>
    </row>
    <row r="45" spans="1:6" x14ac:dyDescent="0.25">
      <c r="A45" s="20" t="s">
        <v>30</v>
      </c>
    </row>
    <row r="49" spans="1:1" x14ac:dyDescent="0.25">
      <c r="A49" s="5"/>
    </row>
  </sheetData>
  <mergeCells count="21">
    <mergeCell ref="B33:C33"/>
    <mergeCell ref="B38:C38"/>
    <mergeCell ref="D33:F33"/>
    <mergeCell ref="B14:C14"/>
    <mergeCell ref="A44:C44"/>
    <mergeCell ref="D38:F38"/>
    <mergeCell ref="A38:A39"/>
    <mergeCell ref="A33:A34"/>
    <mergeCell ref="D20:F20"/>
    <mergeCell ref="A28:A29"/>
    <mergeCell ref="A20:A21"/>
    <mergeCell ref="B20:C20"/>
    <mergeCell ref="A2:F2"/>
    <mergeCell ref="A3:F3"/>
    <mergeCell ref="A14:A15"/>
    <mergeCell ref="A5:A6"/>
    <mergeCell ref="D28:F28"/>
    <mergeCell ref="D5:F5"/>
    <mergeCell ref="D14:F14"/>
    <mergeCell ref="B5:C5"/>
    <mergeCell ref="B28:C28"/>
  </mergeCells>
  <phoneticPr fontId="1" type="noConversion"/>
  <printOptions horizontalCentered="1" verticalCentered="1"/>
  <pageMargins left="0" right="0" top="0" bottom="0" header="0" footer="0"/>
  <pageSetup paperSize="9" scale="93" orientation="portrait" verticalDpi="597" r:id="rId1"/>
  <ignoredErrors>
    <ignoredError sqref="C31 F31 F43:G43" formula="1"/>
    <ignoredError sqref="B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2025 - Contratado x Realizado H</vt:lpstr>
      <vt:lpstr>'2025 - Contratado x Realizado H'!Area_de_impressao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2025-02-11T13:53:55Z</cp:lastPrinted>
  <dcterms:created xsi:type="dcterms:W3CDTF">2020-12-14T19:05:34Z</dcterms:created>
  <dcterms:modified xsi:type="dcterms:W3CDTF">2025-02-11T13:54:50Z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